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989.sharepoint.com/sites/ConsultingServices/Shared Documents/1. Active Contracts/Connecticut DPH (Dec 2023 - Dec 2024)/3. Deliverables/RFP/"/>
    </mc:Choice>
  </mc:AlternateContent>
  <xr:revisionPtr revIDLastSave="6" documentId="8_{DC14DEAD-DB64-4360-9862-A25703FBB7F5}" xr6:coauthVersionLast="47" xr6:coauthVersionMax="47" xr10:uidLastSave="{EBE4DC9D-C894-4B23-83F1-6A76A2C70F81}"/>
  <bookViews>
    <workbookView xWindow="2130" yWindow="1215" windowWidth="25845" windowHeight="13875" xr2:uid="{680970AF-2FE3-40CB-AF5D-9E0D65545A2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H14" i="1"/>
  <c r="H13" i="1"/>
  <c r="K11" i="1"/>
  <c r="K10" i="1"/>
  <c r="K9" i="1"/>
  <c r="H11" i="1"/>
  <c r="H10" i="1"/>
  <c r="H9" i="1"/>
  <c r="K7" i="1"/>
  <c r="H7" i="1"/>
  <c r="K6" i="1"/>
  <c r="H6" i="1"/>
  <c r="K5" i="1"/>
  <c r="H5" i="1"/>
  <c r="K3" i="1"/>
  <c r="H3" i="1"/>
  <c r="E14" i="1"/>
  <c r="E13" i="1"/>
  <c r="E11" i="1"/>
  <c r="E10" i="1"/>
  <c r="E9" i="1"/>
  <c r="E7" i="1"/>
  <c r="E6" i="1"/>
  <c r="E5" i="1"/>
  <c r="E3" i="1"/>
  <c r="K2" i="1"/>
  <c r="H2" i="1"/>
  <c r="E2" i="1"/>
  <c r="M16" i="1"/>
</calcChain>
</file>

<file path=xl/sharedStrings.xml><?xml version="1.0" encoding="utf-8"?>
<sst xmlns="http://schemas.openxmlformats.org/spreadsheetml/2006/main" count="28" uniqueCount="17">
  <si>
    <t>Category</t>
  </si>
  <si>
    <t>Dollar amount used</t>
  </si>
  <si>
    <t>check off</t>
  </si>
  <si>
    <t>Tier 1
(7 hrs) (1day)</t>
  </si>
  <si>
    <t>Tier 2 
(21 hrs)
(2-3days)</t>
  </si>
  <si>
    <t>Tier 3
(37 hours)
(4-5days)</t>
  </si>
  <si>
    <t>Manager/ Adminiatration</t>
  </si>
  <si>
    <t>Office Assistant</t>
  </si>
  <si>
    <t>Dental asst</t>
  </si>
  <si>
    <t>Dental Hygenist</t>
  </si>
  <si>
    <t>Dentist</t>
  </si>
  <si>
    <t>Med asst</t>
  </si>
  <si>
    <t>PA/APRN</t>
  </si>
  <si>
    <t>Doctor</t>
  </si>
  <si>
    <t xml:space="preserve">Social Worker 
/Counselor </t>
  </si>
  <si>
    <t>Psych Doctor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</si>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</sst>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F18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4B6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3" borderId="1" xfId="0" applyFill="1" applyBorder="1" applyAlignment="1">
      <alignment wrapText="1"/>
    </xf>
    <xf numFmtId="44" fontId="0" fillId="3" borderId="1" xfId="1" applyFont="1" applyFill="1" applyBorder="1"/>
    <xf numFmtId="0" fontId="0" fillId="4" borderId="1" xfId="0" applyFill="1" applyBorder="1" applyAlignment="1">
      <alignment wrapText="1"/>
    </xf>
    <xf numFmtId="44" fontId="0" fillId="4" borderId="1" xfId="1" applyFont="1" applyFill="1" applyBorder="1"/>
    <xf numFmtId="44" fontId="0" fillId="0" borderId="1" xfId="1" applyFont="1" applyFill="1" applyBorder="1"/>
    <xf numFmtId="0" fontId="0" fillId="5" borderId="1" xfId="0" applyFill="1" applyBorder="1" applyAlignment="1">
      <alignment wrapText="1"/>
    </xf>
    <xf numFmtId="44" fontId="0" fillId="6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0" fontId="0" fillId="0" borderId="1" xfId="0" applyBorder="1"/>
    <xf numFmtId="44" fontId="0" fillId="3" borderId="1" xfId="1" applyFont="1" applyFill="1" applyBorder="1" applyAlignment="1">
      <alignment horizontal="right"/>
    </xf>
    <xf numFmtId="44" fontId="0" fillId="4" borderId="1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4" fontId="0" fillId="6" borderId="1" xfId="1" applyFont="1" applyFill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44" fontId="0" fillId="7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7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0" fillId="8" borderId="1" xfId="0" applyNumberFormat="1" applyFill="1" applyBorder="1"/>
    <xf numFmtId="44" fontId="0" fillId="9" borderId="1" xfId="1" applyFont="1" applyFill="1" applyBorder="1" applyAlignment="1">
      <alignment horizontal="right"/>
    </xf>
    <xf numFmtId="0" fontId="0" fillId="10" borderId="1" xfId="0" applyFill="1" applyBorder="1" applyAlignment="1">
      <alignment wrapText="1"/>
    </xf>
    <xf numFmtId="0" fontId="0" fillId="10" borderId="1" xfId="0" applyFill="1" applyBorder="1"/>
    <xf numFmtId="44" fontId="0" fillId="10" borderId="1" xfId="1" applyFont="1" applyFill="1" applyBorder="1" applyAlignment="1">
      <alignment horizontal="center"/>
    </xf>
    <xf numFmtId="44" fontId="0" fillId="10" borderId="1" xfId="1" applyFont="1" applyFill="1" applyBorder="1" applyAlignment="1">
      <alignment horizontal="right"/>
    </xf>
    <xf numFmtId="44" fontId="0" fillId="1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4B6E7"/>
      <color rgb="FFE96FCF"/>
      <color rgb="FFEFF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FE3D-ADF2-454E-A864-03A251A6A514}">
  <dimension ref="A1:O1048576"/>
  <sheetViews>
    <sheetView tabSelected="1" workbookViewId="0">
      <pane ySplit="1" topLeftCell="A2" activePane="bottomLeft" state="frozen"/>
      <selection pane="bottomLeft" activeCell="Q8" sqref="Q8"/>
    </sheetView>
  </sheetViews>
  <sheetFormatPr defaultColWidth="8.625" defaultRowHeight="15.75" x14ac:dyDescent="0.25"/>
  <cols>
    <col min="1" max="1" width="14.125" style="10" customWidth="1"/>
    <col min="2" max="2" width="8.625" style="10" customWidth="1"/>
    <col min="3" max="3" width="2.125" style="10" customWidth="1"/>
    <col min="4" max="4" width="8.125" style="22" customWidth="1"/>
    <col min="5" max="5" width="10.875" style="10" bestFit="1" customWidth="1"/>
    <col min="6" max="6" width="2.25" style="10" customWidth="1"/>
    <col min="7" max="7" width="7.25" style="22" customWidth="1"/>
    <col min="8" max="8" width="14.5" style="10" bestFit="1" customWidth="1"/>
    <col min="9" max="9" width="2.25" style="10" customWidth="1"/>
    <col min="10" max="10" width="7.125" style="22" customWidth="1"/>
    <col min="11" max="11" width="11.875" style="10" bestFit="1" customWidth="1"/>
    <col min="12" max="12" width="2.25" style="10" customWidth="1"/>
    <col min="13" max="13" width="11.875" style="10" bestFit="1" customWidth="1"/>
    <col min="14" max="14" width="3.875" style="10" customWidth="1"/>
    <col min="15" max="15" width="17.25" style="10" customWidth="1"/>
    <col min="16" max="16383" width="8.625" style="10"/>
    <col min="16384" max="16384" width="8" style="10" customWidth="1"/>
  </cols>
  <sheetData>
    <row r="1" spans="1:15" s="18" customFormat="1" ht="55.5" customHeight="1" x14ac:dyDescent="0.25">
      <c r="A1" s="17" t="s">
        <v>0</v>
      </c>
      <c r="B1" s="17" t="s">
        <v>1</v>
      </c>
      <c r="C1" s="26"/>
      <c r="D1" s="19" t="s">
        <v>2</v>
      </c>
      <c r="E1" s="17" t="s">
        <v>3</v>
      </c>
      <c r="F1" s="26"/>
      <c r="G1" s="19" t="s">
        <v>2</v>
      </c>
      <c r="H1" s="17" t="s">
        <v>4</v>
      </c>
      <c r="I1" s="26"/>
      <c r="J1" s="19" t="s">
        <v>2</v>
      </c>
      <c r="K1" s="17" t="s">
        <v>5</v>
      </c>
      <c r="L1" s="26"/>
      <c r="M1" s="17"/>
      <c r="O1"/>
    </row>
    <row r="2" spans="1:15" ht="31.5" x14ac:dyDescent="0.25">
      <c r="A2" s="1" t="s">
        <v>6</v>
      </c>
      <c r="B2" s="2">
        <v>130</v>
      </c>
      <c r="C2" s="5"/>
      <c r="D2" s="20" t="s">
        <v>16</v>
      </c>
      <c r="E2" s="11">
        <f>B2*7*42</f>
        <v>38220</v>
      </c>
      <c r="F2" s="5"/>
      <c r="G2" s="20"/>
      <c r="H2" s="11">
        <f>B2*21*42</f>
        <v>114660</v>
      </c>
      <c r="I2" s="5"/>
      <c r="J2" s="20"/>
      <c r="K2" s="11">
        <f>B2*37*42</f>
        <v>202020</v>
      </c>
      <c r="L2" s="5"/>
      <c r="M2" s="29"/>
      <c r="O2"/>
    </row>
    <row r="3" spans="1:15" x14ac:dyDescent="0.25">
      <c r="A3" s="3" t="s">
        <v>7</v>
      </c>
      <c r="B3" s="4">
        <v>46.542174799999998</v>
      </c>
      <c r="C3" s="5"/>
      <c r="D3" s="21" t="s">
        <v>16</v>
      </c>
      <c r="E3" s="12">
        <f t="shared" ref="E3:E14" si="0">B3*7*42</f>
        <v>13683.399391199999</v>
      </c>
      <c r="F3" s="5"/>
      <c r="G3" s="21"/>
      <c r="H3" s="12">
        <f>B3*21*42</f>
        <v>41050.198173600002</v>
      </c>
      <c r="I3" s="5"/>
      <c r="J3" s="21"/>
      <c r="K3" s="12">
        <f>B3*37*42</f>
        <v>72326.539639199997</v>
      </c>
      <c r="L3" s="5"/>
      <c r="M3" s="29"/>
    </row>
    <row r="4" spans="1:15" x14ac:dyDescent="0.25">
      <c r="A4" s="27"/>
      <c r="E4" s="13"/>
      <c r="H4" s="13"/>
      <c r="K4" s="13"/>
      <c r="M4" s="13"/>
    </row>
    <row r="5" spans="1:15" x14ac:dyDescent="0.25">
      <c r="A5" s="6" t="s">
        <v>8</v>
      </c>
      <c r="B5" s="7">
        <v>33.993050000000004</v>
      </c>
      <c r="C5" s="5"/>
      <c r="D5" s="23"/>
      <c r="E5" s="14">
        <f t="shared" si="0"/>
        <v>9993.9567000000006</v>
      </c>
      <c r="F5" s="5"/>
      <c r="G5" s="23" t="s">
        <v>16</v>
      </c>
      <c r="H5" s="14">
        <f>B5*21*42</f>
        <v>29981.8701</v>
      </c>
      <c r="I5" s="5"/>
      <c r="J5" s="23"/>
      <c r="K5" s="14">
        <f>B5*37*42</f>
        <v>52825.199700000005</v>
      </c>
      <c r="L5" s="5"/>
      <c r="M5" s="29"/>
    </row>
    <row r="6" spans="1:15" x14ac:dyDescent="0.25">
      <c r="A6" s="6" t="s">
        <v>9</v>
      </c>
      <c r="B6" s="7">
        <v>51.2</v>
      </c>
      <c r="C6" s="5"/>
      <c r="D6" s="23"/>
      <c r="E6" s="14">
        <f t="shared" si="0"/>
        <v>15052.800000000001</v>
      </c>
      <c r="F6" s="5"/>
      <c r="G6" s="23" t="s">
        <v>16</v>
      </c>
      <c r="H6" s="14">
        <f>B6*21*42</f>
        <v>45158.400000000001</v>
      </c>
      <c r="I6" s="5"/>
      <c r="J6" s="23"/>
      <c r="K6" s="14">
        <f>B6*37*42</f>
        <v>79564.800000000003</v>
      </c>
      <c r="L6" s="5"/>
      <c r="M6" s="29"/>
    </row>
    <row r="7" spans="1:15" x14ac:dyDescent="0.25">
      <c r="A7" s="6" t="s">
        <v>10</v>
      </c>
      <c r="B7" s="7">
        <v>136.29719399999999</v>
      </c>
      <c r="C7" s="5"/>
      <c r="D7" s="23"/>
      <c r="E7" s="14">
        <f t="shared" si="0"/>
        <v>40071.375035999998</v>
      </c>
      <c r="F7" s="5"/>
      <c r="G7" s="23" t="s">
        <v>16</v>
      </c>
      <c r="H7" s="14">
        <f>B7*21*42</f>
        <v>120214.12510799998</v>
      </c>
      <c r="I7" s="5"/>
      <c r="J7" s="23"/>
      <c r="K7" s="14">
        <f>B7*37*42</f>
        <v>211805.83947599996</v>
      </c>
      <c r="L7" s="5"/>
      <c r="M7" s="29"/>
    </row>
    <row r="8" spans="1:15" x14ac:dyDescent="0.25">
      <c r="A8" s="27"/>
      <c r="B8" s="5"/>
      <c r="C8" s="5"/>
      <c r="D8" s="24"/>
      <c r="E8" s="15"/>
      <c r="F8" s="5"/>
      <c r="G8" s="24"/>
      <c r="H8" s="15"/>
      <c r="I8" s="5"/>
      <c r="J8" s="24"/>
      <c r="K8" s="15"/>
      <c r="L8" s="5"/>
      <c r="M8" s="15"/>
    </row>
    <row r="9" spans="1:15" x14ac:dyDescent="0.25">
      <c r="A9" s="8" t="s">
        <v>11</v>
      </c>
      <c r="B9" s="9">
        <v>27.3453664</v>
      </c>
      <c r="C9" s="5"/>
      <c r="D9" s="25"/>
      <c r="E9" s="16">
        <f t="shared" si="0"/>
        <v>8039.5377216000006</v>
      </c>
      <c r="F9" s="5"/>
      <c r="G9" s="25" t="s">
        <v>16</v>
      </c>
      <c r="H9" s="16">
        <f t="shared" ref="H9:H14" si="1">B9*21*42</f>
        <v>24118.613164800001</v>
      </c>
      <c r="I9" s="5"/>
      <c r="J9" s="25"/>
      <c r="K9" s="16">
        <f t="shared" ref="K9:K14" si="2">B9*37*42</f>
        <v>42494.699385599997</v>
      </c>
      <c r="L9" s="5"/>
      <c r="M9" s="29"/>
    </row>
    <row r="10" spans="1:15" x14ac:dyDescent="0.25">
      <c r="A10" s="8" t="s">
        <v>12</v>
      </c>
      <c r="B10" s="9">
        <v>97.781239599999992</v>
      </c>
      <c r="C10" s="5"/>
      <c r="D10" s="25"/>
      <c r="E10" s="16">
        <f t="shared" si="0"/>
        <v>28747.684442400001</v>
      </c>
      <c r="F10" s="5"/>
      <c r="G10" s="25" t="s">
        <v>16</v>
      </c>
      <c r="H10" s="16">
        <f t="shared" si="1"/>
        <v>86243.053327200003</v>
      </c>
      <c r="I10" s="5"/>
      <c r="J10" s="25"/>
      <c r="K10" s="16">
        <f t="shared" si="2"/>
        <v>151952.04633839999</v>
      </c>
      <c r="L10" s="5"/>
      <c r="M10" s="29"/>
    </row>
    <row r="11" spans="1:15" x14ac:dyDescent="0.25">
      <c r="A11" s="8" t="s">
        <v>13</v>
      </c>
      <c r="B11" s="9">
        <v>132.23529440000002</v>
      </c>
      <c r="C11" s="5"/>
      <c r="D11" s="25"/>
      <c r="E11" s="16">
        <f t="shared" si="0"/>
        <v>38877.176553600002</v>
      </c>
      <c r="F11" s="5"/>
      <c r="G11" s="25" t="s">
        <v>16</v>
      </c>
      <c r="H11" s="16">
        <f t="shared" si="1"/>
        <v>116631.52966080002</v>
      </c>
      <c r="I11" s="5"/>
      <c r="J11" s="25"/>
      <c r="K11" s="16">
        <f t="shared" si="2"/>
        <v>205493.64749760003</v>
      </c>
      <c r="L11" s="5"/>
      <c r="M11" s="29"/>
    </row>
    <row r="12" spans="1:15" x14ac:dyDescent="0.25">
      <c r="B12" s="5"/>
      <c r="C12" s="5"/>
      <c r="D12" s="24"/>
      <c r="E12" s="15"/>
      <c r="F12" s="5"/>
      <c r="G12" s="24"/>
      <c r="H12" s="15"/>
      <c r="I12" s="5"/>
      <c r="J12" s="24"/>
      <c r="K12" s="15"/>
      <c r="L12" s="5"/>
      <c r="M12" s="15"/>
    </row>
    <row r="13" spans="1:15" ht="31.5" x14ac:dyDescent="0.25">
      <c r="A13" s="30" t="s">
        <v>14</v>
      </c>
      <c r="B13" s="34">
        <v>63.828479999999999</v>
      </c>
      <c r="C13" s="5"/>
      <c r="D13" s="32"/>
      <c r="E13" s="33">
        <f t="shared" si="0"/>
        <v>18765.573120000001</v>
      </c>
      <c r="F13" s="5"/>
      <c r="G13" s="32"/>
      <c r="H13" s="33">
        <f t="shared" si="1"/>
        <v>56296.719359999996</v>
      </c>
      <c r="I13" s="5"/>
      <c r="J13" s="32" t="s">
        <v>16</v>
      </c>
      <c r="K13" s="33">
        <f t="shared" si="2"/>
        <v>99189.457920000001</v>
      </c>
      <c r="L13" s="5"/>
      <c r="M13" s="29"/>
    </row>
    <row r="14" spans="1:15" x14ac:dyDescent="0.25">
      <c r="A14" s="31" t="s">
        <v>15</v>
      </c>
      <c r="B14" s="34">
        <v>120.5</v>
      </c>
      <c r="C14" s="5"/>
      <c r="D14" s="32"/>
      <c r="E14" s="33">
        <f t="shared" si="0"/>
        <v>35427</v>
      </c>
      <c r="F14" s="5"/>
      <c r="G14" s="32"/>
      <c r="H14" s="33">
        <f t="shared" si="1"/>
        <v>106281</v>
      </c>
      <c r="I14" s="5"/>
      <c r="J14" s="32" t="s">
        <v>16</v>
      </c>
      <c r="K14" s="33">
        <f t="shared" si="2"/>
        <v>187257</v>
      </c>
      <c r="L14" s="5"/>
      <c r="M14" s="29"/>
    </row>
    <row r="15" spans="1:15" x14ac:dyDescent="0.25">
      <c r="E15" s="13"/>
      <c r="H15" s="13"/>
      <c r="K15" s="13"/>
      <c r="M15" s="13"/>
    </row>
    <row r="16" spans="1:15" x14ac:dyDescent="0.25">
      <c r="M16" s="28">
        <f>SUM(M2:M14)</f>
        <v>0</v>
      </c>
    </row>
    <row r="1048576" ht="1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e83d2-81d2-4458-99bb-b399958251a6">
      <Terms xmlns="http://schemas.microsoft.com/office/infopath/2007/PartnerControls"/>
    </lcf76f155ced4ddcb4097134ff3c332f>
    <TaxCatchAll xmlns="44bb1c3a-bde9-4207-8442-14e63c50d6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D4BD801948DA4FBDF88B7D8DEB0DB6" ma:contentTypeVersion="14" ma:contentTypeDescription="Create a new document." ma:contentTypeScope="" ma:versionID="26d3836f7b58668e838dd49193a83293">
  <xsd:schema xmlns:xsd="http://www.w3.org/2001/XMLSchema" xmlns:xs="http://www.w3.org/2001/XMLSchema" xmlns:p="http://schemas.microsoft.com/office/2006/metadata/properties" xmlns:ns2="f71e83d2-81d2-4458-99bb-b399958251a6" xmlns:ns3="44bb1c3a-bde9-4207-8442-14e63c50d665" targetNamespace="http://schemas.microsoft.com/office/2006/metadata/properties" ma:root="true" ma:fieldsID="f5b3c9e13d204f686c6b6bad28b47d6d" ns2:_="" ns3:_="">
    <xsd:import namespace="f71e83d2-81d2-4458-99bb-b399958251a6"/>
    <xsd:import namespace="44bb1c3a-bde9-4207-8442-14e63c50d6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e83d2-81d2-4458-99bb-b3999582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3484027-9e01-41b4-8932-7c04efbf78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b1c3a-bde9-4207-8442-14e63c50d66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9caca4f-fa30-4d95-a30d-76906bc9ffe2}" ma:internalName="TaxCatchAll" ma:showField="CatchAllData" ma:web="44bb1c3a-bde9-4207-8442-14e63c50d6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30F7DB-A9F0-42C5-A966-2A9A7752194C}">
  <ds:schemaRefs>
    <ds:schemaRef ds:uri="http://schemas.microsoft.com/office/2006/metadata/properties"/>
    <ds:schemaRef ds:uri="http://schemas.microsoft.com/office/infopath/2007/PartnerControls"/>
    <ds:schemaRef ds:uri="f71e83d2-81d2-4458-99bb-b399958251a6"/>
    <ds:schemaRef ds:uri="44bb1c3a-bde9-4207-8442-14e63c50d665"/>
  </ds:schemaRefs>
</ds:datastoreItem>
</file>

<file path=customXml/itemProps2.xml><?xml version="1.0" encoding="utf-8"?>
<ds:datastoreItem xmlns:ds="http://schemas.openxmlformats.org/officeDocument/2006/customXml" ds:itemID="{9BD174F8-2B64-4AF1-B60C-5255A4374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746C4E-F402-4B55-906F-3BA47619C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e83d2-81d2-4458-99bb-b399958251a6"/>
    <ds:schemaRef ds:uri="44bb1c3a-bde9-4207-8442-14e63c50d6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Johanna</dc:creator>
  <cp:keywords/>
  <dc:description/>
  <cp:lastModifiedBy>Theresa Bright</cp:lastModifiedBy>
  <cp:revision/>
  <dcterms:created xsi:type="dcterms:W3CDTF">2022-09-19T13:06:13Z</dcterms:created>
  <dcterms:modified xsi:type="dcterms:W3CDTF">2024-03-12T21:23:09Z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0x010100B4D4BD801948DA4FBDF88B7D8DEB0DB6</vt:lpwstr>
  </property>
  <property fmtid="{D5CDD505-2E9C-101B-9397-08002B2CF9AE}" pid="3" name="Order">
    <vt:r8>428600</vt:r8>
  </property>
</Properties>
</file>